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11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11" i="1" l="1"/>
  <c r="F11" i="1"/>
  <c r="K10" i="1"/>
  <c r="F10" i="1"/>
  <c r="K9" i="1"/>
  <c r="F9" i="1"/>
  <c r="K8" i="1"/>
  <c r="F8" i="1"/>
  <c r="K7" i="1"/>
  <c r="F7" i="1"/>
  <c r="K6" i="1"/>
  <c r="F6" i="1"/>
  <c r="K5" i="1"/>
  <c r="F5" i="1"/>
  <c r="K4" i="1"/>
  <c r="F4" i="1"/>
  <c r="F2" i="1"/>
  <c r="B11" i="1" s="1"/>
  <c r="H1" i="1"/>
  <c r="B4" i="1" l="1"/>
  <c r="B6" i="1"/>
  <c r="B8" i="1"/>
  <c r="B10" i="1"/>
  <c r="B5" i="1"/>
  <c r="B7" i="1"/>
  <c r="B9" i="1"/>
  <c r="H8" i="1" l="1"/>
  <c r="G11" i="1" l="1"/>
  <c r="H11" i="1"/>
  <c r="H10" i="1"/>
  <c r="G10" i="1"/>
  <c r="H9" i="1"/>
  <c r="G9" i="1"/>
  <c r="G8" i="1"/>
  <c r="H7" i="1"/>
  <c r="G7" i="1"/>
  <c r="H4" i="1" l="1"/>
  <c r="G4" i="1"/>
  <c r="H5" i="1"/>
  <c r="G5" i="1"/>
  <c r="G6" i="1"/>
  <c r="H6" i="1"/>
</calcChain>
</file>

<file path=xl/sharedStrings.xml><?xml version="1.0" encoding="utf-8"?>
<sst xmlns="http://schemas.openxmlformats.org/spreadsheetml/2006/main" count="45" uniqueCount="23">
  <si>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</si>
  <si>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</si>
  <si>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</si>
  <si>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</si>
  <si>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</si>
  <si>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</si>
  <si>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</si>
  <si>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</si>
  <si>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</si>
  <si>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</si>
  <si>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</si>
  <si>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</si>
  <si>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</si>
  <si>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</si>
  <si>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</si>
  <si>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</si>
  <si>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</si>
  <si>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CAFI</t>
  </si>
  <si>
    <t>Up-and-Out Barrier In Option on ZAUS</t>
  </si>
  <si>
    <t>CAFJ</t>
  </si>
  <si>
    <t>Portfolio of Option on ZAEU</t>
  </si>
  <si>
    <t>CAFK</t>
  </si>
  <si>
    <t>CAFM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</si>
</sst>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2"/>
    <xf numFmtId="14" fontId="4" fillId="0" borderId="0" xfId="2" applyNumberFormat="1"/>
    <xf numFmtId="14" fontId="5" fillId="0" borderId="0" xfId="2" applyNumberFormat="1" applyFont="1"/>
    <xf numFmtId="0" fontId="6" fillId="0" borderId="0" xfId="2" applyFont="1"/>
    <xf numFmtId="0" fontId="6" fillId="2" borderId="1" xfId="2" applyFont="1" applyFill="1" applyBorder="1"/>
    <xf numFmtId="14" fontId="6" fillId="2" borderId="1" xfId="2" applyNumberFormat="1" applyFont="1" applyFill="1" applyBorder="1"/>
    <xf numFmtId="0" fontId="6" fillId="3" borderId="2" xfId="2" applyFont="1" applyFill="1" applyBorder="1"/>
    <xf numFmtId="2" fontId="6" fillId="3" borderId="2" xfId="2" applyNumberFormat="1" applyFont="1" applyFill="1" applyBorder="1"/>
    <xf numFmtId="14" fontId="4" fillId="0" borderId="3" xfId="2" applyNumberFormat="1" applyFont="1" applyBorder="1"/>
    <xf numFmtId="0" fontId="4" fillId="0" borderId="3" xfId="2" applyFont="1" applyBorder="1"/>
    <xf numFmtId="0" fontId="4" fillId="0" borderId="2" xfId="2" applyFont="1" applyBorder="1"/>
    <xf numFmtId="14" fontId="4" fillId="0" borderId="2" xfId="2" applyNumberFormat="1" applyFont="1" applyBorder="1"/>
    <xf numFmtId="164" fontId="4" fillId="4" borderId="3" xfId="1" applyNumberFormat="1" applyFont="1" applyFill="1" applyBorder="1"/>
    <xf numFmtId="164" fontId="4" fillId="5" borderId="3" xfId="1" applyNumberFormat="1" applyFont="1" applyFill="1" applyBorder="1"/>
    <xf numFmtId="165" fontId="4" fillId="0" borderId="0" xfId="2" applyNumberFormat="1"/>
    <xf numFmtId="10" fontId="4" fillId="3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38100</xdr:rowOff>
        </xdr:from>
        <xdr:to>
          <xdr:col>4</xdr:col>
          <xdr:colOff>0</xdr:colOff>
          <xdr:row>1</xdr:row>
          <xdr:rowOff>152400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ZA" sz="1600" b="1" i="0" u="none" strike="noStrike" baseline="0">
                  <a:solidFill>
                    <a:srgbClr val="000000"/>
                  </a:solidFill>
                  <a:latin typeface="Calibri"/>
                </a:rPr>
                <a:t>Update Prices</a:t>
              </a:r>
              <a:endParaRPr lang="en-ZA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47625</xdr:rowOff>
        </xdr:from>
        <xdr:to>
          <xdr:col>1</xdr:col>
          <xdr:colOff>438150</xdr:colOff>
          <xdr:row>1</xdr:row>
          <xdr:rowOff>152400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ZA" sz="1400" b="1" i="0" u="none" strike="noStrike" baseline="0">
                  <a:solidFill>
                    <a:srgbClr val="000000"/>
                  </a:solidFill>
                  <a:latin typeface="Calibri"/>
                </a:rPr>
                <a:t>Update Vols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FB"/>
      <sheetName val="CAFC"/>
      <sheetName val="CAFD"/>
      <sheetName val="CAFE"/>
      <sheetName val="CAEZ"/>
      <sheetName val="CAFH"/>
      <sheetName val="CAFI"/>
      <sheetName val="CAFJ"/>
      <sheetName val="CAFK"/>
      <sheetName val="CAFM"/>
      <sheetName val="CAFN"/>
      <sheetName val="TEst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41985</v>
          </cell>
        </row>
        <row r="5">
          <cell r="B5">
            <v>-310.08926050543954</v>
          </cell>
        </row>
        <row r="6">
          <cell r="B6">
            <v>-326.28832180779449</v>
          </cell>
        </row>
        <row r="7">
          <cell r="B7">
            <v>-0.59524526682757062</v>
          </cell>
        </row>
      </sheetData>
      <sheetData sheetId="16">
        <row r="3">
          <cell r="B3">
            <v>41985</v>
          </cell>
        </row>
        <row r="5">
          <cell r="B5">
            <v>992.92425407086489</v>
          </cell>
        </row>
        <row r="6">
          <cell r="B6">
            <v>1044.7946117674574</v>
          </cell>
        </row>
        <row r="7">
          <cell r="B7">
            <v>0.39458334757922858</v>
          </cell>
        </row>
      </sheetData>
      <sheetData sheetId="17">
        <row r="3">
          <cell r="B3">
            <v>41985</v>
          </cell>
        </row>
        <row r="5">
          <cell r="B5">
            <v>912.79808907524261</v>
          </cell>
        </row>
        <row r="6">
          <cell r="B6">
            <v>960.48265634306949</v>
          </cell>
        </row>
        <row r="7">
          <cell r="B7">
            <v>0.38100096639830788</v>
          </cell>
        </row>
      </sheetData>
      <sheetData sheetId="18"/>
      <sheetData sheetId="19">
        <row r="3">
          <cell r="B3">
            <v>41985</v>
          </cell>
        </row>
        <row r="5">
          <cell r="B5">
            <v>992.92425407086489</v>
          </cell>
        </row>
        <row r="6">
          <cell r="B6">
            <v>1044.7946117674574</v>
          </cell>
        </row>
        <row r="7">
          <cell r="B7">
            <v>0.39458334757922858</v>
          </cell>
        </row>
      </sheetData>
      <sheetData sheetId="20">
        <row r="3">
          <cell r="B3">
            <v>41715</v>
          </cell>
        </row>
        <row r="5">
          <cell r="B5">
            <v>108.79887001761234</v>
          </cell>
        </row>
        <row r="6">
          <cell r="B6">
            <v>109.17622529616929</v>
          </cell>
        </row>
        <row r="7">
          <cell r="B7">
            <v>0.41521171927582273</v>
          </cell>
        </row>
      </sheetData>
      <sheetData sheetId="21">
        <row r="3">
          <cell r="B3">
            <v>41985</v>
          </cell>
        </row>
        <row r="5">
          <cell r="B5">
            <v>655.50148744897331</v>
          </cell>
        </row>
        <row r="6">
          <cell r="B6">
            <v>689.74488163058004</v>
          </cell>
        </row>
        <row r="7">
          <cell r="B7">
            <v>0.82195949077941455</v>
          </cell>
        </row>
      </sheetData>
      <sheetData sheetId="22">
        <row r="3">
          <cell r="B3">
            <v>41985</v>
          </cell>
        </row>
        <row r="5">
          <cell r="B5">
            <v>880.34346976201937</v>
          </cell>
        </row>
        <row r="6">
          <cell r="B6">
            <v>926.3326078913376</v>
          </cell>
        </row>
        <row r="7">
          <cell r="B7">
            <v>0.40118160583175144</v>
          </cell>
        </row>
      </sheetData>
      <sheetData sheetId="23">
        <row r="3">
          <cell r="B3">
            <v>41897</v>
          </cell>
        </row>
        <row r="5">
          <cell r="B5">
            <v>105.68382069968297</v>
          </cell>
        </row>
        <row r="6">
          <cell r="B6">
            <v>109.37943178585425</v>
          </cell>
        </row>
        <row r="7">
          <cell r="B7">
            <v>1.7514167428747782E-4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D17" sqref="D17"/>
    </sheetView>
  </sheetViews>
  <sheetFormatPr defaultRowHeight="12.75"/>
  <cols>
    <col min="1" max="1" width="11.7109375" bestFit="1" customWidth="1"/>
    <col min="2" max="2" width="12.28515625" bestFit="1" customWidth="1"/>
    <col min="3" max="4" width="20" bestFit="1" customWidth="1"/>
    <col min="5" max="5" width="41" bestFit="1" customWidth="1"/>
    <col min="6" max="6" width="15.28515625" customWidth="1"/>
    <col min="7" max="7" width="20" customWidth="1"/>
    <col min="8" max="8" width="15.85546875" customWidth="1"/>
    <col min="9" max="9" width="15.7109375" bestFit="1" customWidth="1"/>
    <col min="10" max="10" width="11.5703125" bestFit="1" customWidth="1"/>
    <col min="11" max="11" width="14.42578125" bestFit="1" customWidth="1"/>
  </cols>
  <sheetData>
    <row r="1" spans="1:11" ht="13.5" thickBot="1">
      <c r="C1" s="1"/>
      <c r="D1" s="1"/>
      <c r="E1" s="1"/>
      <c r="F1" s="1"/>
      <c r="G1" s="2"/>
      <c r="H1" s="3">
        <f ca="1">TODAY()-1</f>
        <v>41690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f ca="1">TODAY()</f>
        <v>41691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7</v>
      </c>
      <c r="J3" s="8" t="s">
        <v>8</v>
      </c>
      <c r="K3" s="8" t="s">
        <v>9</v>
      </c>
    </row>
    <row r="4" spans="1:11">
      <c r="A4" s="9" t="s">
        <v>10</v>
      </c>
      <c r="B4" s="9">
        <f t="shared" ref="B4:B11" ca="1" si="0">$F$2</f>
        <v>41691</v>
      </c>
      <c r="C4" s="10" t="s">
        <v>11</v>
      </c>
      <c r="D4" s="11" t="s">
        <v>12</v>
      </c>
      <c r="E4" s="11" t="s">
        <v>13</v>
      </c>
      <c r="F4" s="12">
        <f>[1]CAFC!$B$3</f>
        <v>41985</v>
      </c>
      <c r="G4" s="13">
        <f ca="1">[1]CAFC!$B$5</f>
        <v>-310.08926050543954</v>
      </c>
      <c r="H4" s="14">
        <f ca="1">[1]CAFC!$B$6</f>
        <v>-326.28832180779449</v>
      </c>
      <c r="I4" s="15">
        <v>-356.44149807590964</v>
      </c>
      <c r="J4" s="15">
        <v>-375.12696692015913</v>
      </c>
      <c r="K4" s="16">
        <f>[1]CAFC!$B$7</f>
        <v>-0.59524526682757062</v>
      </c>
    </row>
    <row r="5" spans="1:11">
      <c r="A5" s="9" t="s">
        <v>10</v>
      </c>
      <c r="B5" s="9">
        <f t="shared" ca="1" si="0"/>
        <v>41691</v>
      </c>
      <c r="C5" s="10" t="s">
        <v>11</v>
      </c>
      <c r="D5" s="11" t="s">
        <v>14</v>
      </c>
      <c r="E5" s="11" t="s">
        <v>13</v>
      </c>
      <c r="F5" s="12">
        <f>[1]CAFD!$B$3</f>
        <v>41985</v>
      </c>
      <c r="G5" s="13">
        <f ca="1">[1]CAFD!$B$5</f>
        <v>992.92425407086489</v>
      </c>
      <c r="H5" s="14">
        <f ca="1">[1]CAFD!$B$6</f>
        <v>1044.7946117674574</v>
      </c>
      <c r="I5" s="15">
        <v>1049.8170986923496</v>
      </c>
      <c r="J5" s="15">
        <v>1104.850883466755</v>
      </c>
      <c r="K5" s="16">
        <f>[1]CAFD!$B$7</f>
        <v>0.39458334757922858</v>
      </c>
    </row>
    <row r="6" spans="1:11">
      <c r="A6" s="9" t="s">
        <v>10</v>
      </c>
      <c r="B6" s="9">
        <f t="shared" ca="1" si="0"/>
        <v>41691</v>
      </c>
      <c r="C6" s="10" t="s">
        <v>11</v>
      </c>
      <c r="D6" s="11" t="s">
        <v>15</v>
      </c>
      <c r="E6" s="11" t="s">
        <v>13</v>
      </c>
      <c r="F6" s="12">
        <f>[1]CAFE!$B$3</f>
        <v>41985</v>
      </c>
      <c r="G6" s="13">
        <f ca="1">[1]CAFE!$B$5</f>
        <v>912.79808907524261</v>
      </c>
      <c r="H6" s="14">
        <f ca="1">[1]CAFE!$B$6</f>
        <v>960.48265634306949</v>
      </c>
      <c r="I6" s="15">
        <v>968.31931461558952</v>
      </c>
      <c r="J6" s="15">
        <v>1019.0808013734566</v>
      </c>
      <c r="K6" s="16">
        <f>[1]CAFE!$B$7</f>
        <v>0.38100096639830788</v>
      </c>
    </row>
    <row r="7" spans="1:11">
      <c r="A7" s="9" t="s">
        <v>10</v>
      </c>
      <c r="B7" s="9">
        <f t="shared" ca="1" si="0"/>
        <v>41691</v>
      </c>
      <c r="C7" s="10" t="s">
        <v>11</v>
      </c>
      <c r="D7" s="11" t="s">
        <v>16</v>
      </c>
      <c r="E7" s="11" t="s">
        <v>13</v>
      </c>
      <c r="F7" s="12">
        <f>[1]CAFH!$B$3</f>
        <v>41985</v>
      </c>
      <c r="G7" s="13">
        <f ca="1">[1]CAFH!$B$5</f>
        <v>992.92425407086489</v>
      </c>
      <c r="H7" s="14">
        <f ca="1">[1]CAFH!$B$6</f>
        <v>1044.7946117674574</v>
      </c>
      <c r="I7" s="15">
        <v>1049.8170986923496</v>
      </c>
      <c r="J7" s="15">
        <v>1104.850883466755</v>
      </c>
      <c r="K7" s="16">
        <f>[1]CAFH!$B$7</f>
        <v>0.39458334757922858</v>
      </c>
    </row>
    <row r="8" spans="1:11">
      <c r="A8" s="9" t="s">
        <v>10</v>
      </c>
      <c r="B8" s="9">
        <f t="shared" ca="1" si="0"/>
        <v>41691</v>
      </c>
      <c r="C8" s="10" t="s">
        <v>11</v>
      </c>
      <c r="D8" s="11" t="s">
        <v>17</v>
      </c>
      <c r="E8" s="11" t="s">
        <v>18</v>
      </c>
      <c r="F8" s="12">
        <f>[1]CAFI!$B$3</f>
        <v>41715</v>
      </c>
      <c r="G8" s="13">
        <f ca="1">[1]CAFI!$B$5</f>
        <v>108.79887001761234</v>
      </c>
      <c r="H8" s="14">
        <f ca="1">[1]CAFI!$B$6</f>
        <v>109.17622529616929</v>
      </c>
      <c r="I8" s="15">
        <v>112.47678808015999</v>
      </c>
      <c r="J8" s="15">
        <v>112.88318374159641</v>
      </c>
      <c r="K8" s="16">
        <f>[1]CAFI!$B$7</f>
        <v>0.41521171927582273</v>
      </c>
    </row>
    <row r="9" spans="1:11">
      <c r="A9" s="9" t="s">
        <v>10</v>
      </c>
      <c r="B9" s="9">
        <f t="shared" ca="1" si="0"/>
        <v>41691</v>
      </c>
      <c r="C9" s="10" t="s">
        <v>11</v>
      </c>
      <c r="D9" s="11" t="s">
        <v>19</v>
      </c>
      <c r="E9" s="11" t="s">
        <v>20</v>
      </c>
      <c r="F9" s="12">
        <f>[1]CAFJ!$B$3</f>
        <v>41985</v>
      </c>
      <c r="G9" s="13">
        <f ca="1">[1]CAFJ!$B$5</f>
        <v>655.50148744897331</v>
      </c>
      <c r="H9" s="14">
        <f ca="1">[1]CAFJ!$B$6</f>
        <v>689.74488163058004</v>
      </c>
      <c r="I9" s="15">
        <v>739.69321102379092</v>
      </c>
      <c r="J9" s="15">
        <v>778.46960076375444</v>
      </c>
      <c r="K9" s="16">
        <f>[1]CAFJ!$B$7</f>
        <v>0.82195949077941455</v>
      </c>
    </row>
    <row r="10" spans="1:11">
      <c r="A10" s="9" t="s">
        <v>10</v>
      </c>
      <c r="B10" s="9">
        <f t="shared" ca="1" si="0"/>
        <v>41691</v>
      </c>
      <c r="C10" s="10" t="s">
        <v>11</v>
      </c>
      <c r="D10" s="11" t="s">
        <v>21</v>
      </c>
      <c r="E10" s="11" t="s">
        <v>13</v>
      </c>
      <c r="F10" s="12">
        <f>[1]CAFK!$B$3</f>
        <v>41985</v>
      </c>
      <c r="G10" s="13">
        <f ca="1">[1]CAFK!$B$5</f>
        <v>880.34346976201937</v>
      </c>
      <c r="H10" s="14">
        <f ca="1">[1]CAFK!$B$6</f>
        <v>926.3326078913376</v>
      </c>
      <c r="I10" s="15">
        <v>938.13516130167386</v>
      </c>
      <c r="J10" s="15">
        <v>987.31432653025308</v>
      </c>
      <c r="K10" s="16">
        <f>[1]CAFK!$B$7</f>
        <v>0.40118160583175144</v>
      </c>
    </row>
    <row r="11" spans="1:11">
      <c r="A11" s="9" t="s">
        <v>10</v>
      </c>
      <c r="B11" s="9">
        <f t="shared" ca="1" si="0"/>
        <v>41691</v>
      </c>
      <c r="C11" s="10" t="s">
        <v>11</v>
      </c>
      <c r="D11" s="11" t="s">
        <v>22</v>
      </c>
      <c r="E11" s="11" t="s">
        <v>18</v>
      </c>
      <c r="F11" s="12">
        <f>[1]CAFM!$B$3</f>
        <v>41897</v>
      </c>
      <c r="G11" s="13">
        <f ca="1">[1]CAFM!$B$5</f>
        <v>105.68382069968297</v>
      </c>
      <c r="H11" s="14">
        <f ca="1">[1]CAFM!$B$6</f>
        <v>109.37943178585425</v>
      </c>
      <c r="I11" s="15">
        <v>107.59274548534015</v>
      </c>
      <c r="J11" s="15">
        <v>111.373690046498</v>
      </c>
      <c r="K11" s="16">
        <f>[1]CAFM!$B$7</f>
        <v>1.7514167428747782E-4</v>
      </c>
    </row>
  </sheetData>
  <conditionalFormatting sqref="F4:F11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Button 3">
              <controlPr defaultSize="0" print="0" autoFill="0" autoPict="0" macro="[1]!RunAllBarriers">
                <anchor moveWithCells="1" sizeWithCells="1">
                  <from>
                    <xdr:col>2</xdr:col>
                    <xdr:colOff>28575</xdr:colOff>
                    <xdr:row>0</xdr:row>
                    <xdr:rowOff>38100</xdr:rowOff>
                  </from>
                  <to>
                    <xdr:col>4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1]!Volupdate">
                <anchor moveWithCells="1">
                  <from>
                    <xdr:col>0</xdr:col>
                    <xdr:colOff>0</xdr:colOff>
                    <xdr:row>0</xdr:row>
                    <xdr:rowOff>47625</xdr:rowOff>
                  </from>
                  <to>
                    <xdr:col>1</xdr:col>
                    <xdr:colOff>438150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2014-02-21T15:26:06Z</dcterms:created>
  <dcterms:modified xsi:type="dcterms:W3CDTF">2014-02-21T15:26:26Z</dcterms:modified>
</cp:coreProperties>
</file>